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060" windowHeight="60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N27" i="1"/>
  <c r="N28"/>
  <c r="N29"/>
  <c r="N26"/>
  <c r="O19"/>
  <c r="N20"/>
  <c r="O20"/>
  <c r="N21"/>
  <c r="O21"/>
  <c r="N22"/>
  <c r="O22"/>
  <c r="N19"/>
  <c r="N16"/>
  <c r="O16"/>
  <c r="N17"/>
  <c r="O17"/>
  <c r="O15"/>
  <c r="N15"/>
  <c r="N12"/>
  <c r="O12"/>
  <c r="N13"/>
  <c r="O13"/>
  <c r="O11"/>
  <c r="N11"/>
  <c r="O8"/>
  <c r="O9"/>
  <c r="O7"/>
  <c r="N8"/>
  <c r="N9"/>
  <c r="N7"/>
  <c r="M29"/>
  <c r="O29" s="1"/>
  <c r="O28"/>
  <c r="M28"/>
  <c r="M27"/>
  <c r="O27" s="1"/>
  <c r="O26"/>
  <c r="M26"/>
  <c r="M20" l="1"/>
  <c r="K20"/>
  <c r="M17"/>
  <c r="K17"/>
  <c r="M16"/>
  <c r="K16"/>
  <c r="M15"/>
  <c r="K15"/>
  <c r="K7"/>
  <c r="K21"/>
  <c r="K22"/>
  <c r="K19"/>
  <c r="K12"/>
  <c r="K13"/>
  <c r="K11"/>
  <c r="K8"/>
  <c r="K9"/>
  <c r="M22"/>
  <c r="M21"/>
  <c r="M19"/>
  <c r="M13"/>
  <c r="M12"/>
  <c r="M11"/>
  <c r="M8"/>
  <c r="M9"/>
  <c r="M7"/>
</calcChain>
</file>

<file path=xl/sharedStrings.xml><?xml version="1.0" encoding="utf-8"?>
<sst xmlns="http://schemas.openxmlformats.org/spreadsheetml/2006/main" count="107" uniqueCount="77">
  <si>
    <t xml:space="preserve">№ п/п </t>
  </si>
  <si>
    <t>Артикул</t>
  </si>
  <si>
    <t>Код EAN-13</t>
  </si>
  <si>
    <t>Условное обозначение</t>
  </si>
  <si>
    <t>www.streck.ru</t>
  </si>
  <si>
    <t>10-C</t>
  </si>
  <si>
    <t>20-C</t>
  </si>
  <si>
    <t>30-C</t>
  </si>
  <si>
    <t>оцинкованная(жесткая)</t>
  </si>
  <si>
    <t>10-Zn</t>
  </si>
  <si>
    <t>20-Zn</t>
  </si>
  <si>
    <t>30-Zn</t>
  </si>
  <si>
    <t>без покрытия</t>
  </si>
  <si>
    <t>оцинкованная</t>
  </si>
  <si>
    <t>10-Zn H</t>
  </si>
  <si>
    <t>20-Zn H</t>
  </si>
  <si>
    <t>30-Zn H</t>
  </si>
  <si>
    <t>Ширина перемычки (ширина ребра), мм (+/- 5%)</t>
  </si>
  <si>
    <t xml:space="preserve">кв.м. </t>
  </si>
  <si>
    <t>1</t>
  </si>
  <si>
    <t xml:space="preserve">Сетка «Streck»®(«Штрек»®) армирующая </t>
  </si>
  <si>
    <t>10*10</t>
  </si>
  <si>
    <t>2</t>
  </si>
  <si>
    <t>20*20</t>
  </si>
  <si>
    <t>3</t>
  </si>
  <si>
    <t>30*30</t>
  </si>
  <si>
    <t>4</t>
  </si>
  <si>
    <t>5</t>
  </si>
  <si>
    <t>6</t>
  </si>
  <si>
    <t>7</t>
  </si>
  <si>
    <t>Сетка «Streck»®(«Штрек»®) армирующая жесткая</t>
  </si>
  <si>
    <t>8</t>
  </si>
  <si>
    <t>9</t>
  </si>
  <si>
    <t>Кол-во кв.м. в  рулоне сетки, м (+ 5 %)</t>
  </si>
  <si>
    <t>Кол-во на палете</t>
  </si>
  <si>
    <t>Оптовая цена за 1 кв.м.  без НДС</t>
  </si>
  <si>
    <t>4607176792058</t>
  </si>
  <si>
    <t>4607176792072</t>
  </si>
  <si>
    <t>4607176792096</t>
  </si>
  <si>
    <t>4607176792119</t>
  </si>
  <si>
    <t>4607176792157</t>
  </si>
  <si>
    <t>4607176792362</t>
  </si>
  <si>
    <t>10</t>
  </si>
  <si>
    <t>11</t>
  </si>
  <si>
    <t>12</t>
  </si>
  <si>
    <t>50-С</t>
  </si>
  <si>
    <t>13</t>
  </si>
  <si>
    <t>100-С</t>
  </si>
  <si>
    <t>Сетка «Streck»®(«Штрек»®) армирующая (кладочная)</t>
  </si>
  <si>
    <t>50*50</t>
  </si>
  <si>
    <t>100*100</t>
  </si>
  <si>
    <t>Ширина рулона (карты) сетки,мм (+/-5 %)</t>
  </si>
  <si>
    <t>Длина рулона (карты) сетки,мм (+/-5 %)</t>
  </si>
  <si>
    <t>рулонов (карт)</t>
  </si>
  <si>
    <t>кладочная (для армирования стяжки)</t>
  </si>
  <si>
    <t>Размер ромбической ячейки,мм (по сторонам ромба)</t>
  </si>
  <si>
    <t>15</t>
  </si>
  <si>
    <t>17</t>
  </si>
  <si>
    <t>Решетка придверная 600*400</t>
  </si>
  <si>
    <t>Решетка придверная 1000*500</t>
  </si>
  <si>
    <t>Решетка придверная оцинкованная (для очистки обуви)</t>
  </si>
  <si>
    <t>Оптовая цена за 1 шт.  без НДС</t>
  </si>
  <si>
    <t>Размер решетки, мм</t>
  </si>
  <si>
    <t>Кол-во на палете,шт</t>
  </si>
  <si>
    <t>G-75D</t>
  </si>
  <si>
    <t>600*400</t>
  </si>
  <si>
    <t>1000*500</t>
  </si>
  <si>
    <t>G-75L</t>
  </si>
  <si>
    <t>18</t>
  </si>
  <si>
    <t>16</t>
  </si>
  <si>
    <t xml:space="preserve">Прайс-лист на армирующую,кладочную сетку «Streck»®(«Штрек»®),придверную решетку </t>
  </si>
  <si>
    <t>Оптовая цена за 1 рулон(карту) при покупке на сумму более  100 тыс.руб</t>
  </si>
  <si>
    <t>Оптовая цена за 1 решетку в т.ч. НДС при покупке на сумму более 100тыс.руб.</t>
  </si>
  <si>
    <t>Оптовая цена за 1 решетку в т.ч. НДС при покупке на сумму до 50тыс.руб.</t>
  </si>
  <si>
    <t>Оптовая цена за 1 решетку в т.ч. НДС при покупке на сумму до 10 0тыс.руб.</t>
  </si>
  <si>
    <t>Оптовая цена за 1 рулон(карту) при покупке на сумму       до  50  тыс.руб</t>
  </si>
  <si>
    <t>Оптовая цена за 1 рулон(карту) при покупке на сумму       до 10  тыс.руб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</si>
</sst>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9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9"/>
      <color indexed="53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7"/>
      <color theme="1"/>
      <name val="Calibri"/>
      <family val="2"/>
      <charset val="204"/>
      <scheme val="minor"/>
    </font>
    <font>
      <b/>
      <i/>
      <sz val="10"/>
      <color indexed="53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6"/>
      <name val="Arial Cyr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wrapText="1"/>
    </xf>
    <xf numFmtId="1" fontId="16" fillId="0" borderId="3" xfId="0" applyNumberFormat="1" applyFont="1" applyBorder="1" applyAlignment="1">
      <alignment horizontal="center" vertical="top" wrapText="1"/>
    </xf>
    <xf numFmtId="1" fontId="16" fillId="0" borderId="13" xfId="0" applyNumberFormat="1" applyFont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 vertical="top" wrapText="1"/>
    </xf>
    <xf numFmtId="1" fontId="14" fillId="0" borderId="19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" fillId="0" borderId="0" xfId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17" xfId="0" applyBorder="1" applyAlignment="1"/>
    <xf numFmtId="0" fontId="6" fillId="3" borderId="1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1" fontId="18" fillId="0" borderId="3" xfId="0" applyNumberFormat="1" applyFont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0" borderId="11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35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281614</xdr:colOff>
      <xdr:row>31</xdr:row>
      <xdr:rowOff>66261</xdr:rowOff>
    </xdr:from>
    <xdr:to>
      <xdr:col>2</xdr:col>
      <xdr:colOff>396688</xdr:colOff>
      <xdr:row>33</xdr:row>
      <xdr:rowOff>165650</xdr:rowOff>
    </xdr:to>
    <xdr:pic>
      <xdr:nvPicPr>
        <xdr:cNvPr id="9" name="Picture 3" descr="схема2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939" y="6400386"/>
          <a:ext cx="743724" cy="480389"/>
        </a:xfrm>
        <a:prstGeom prst="rect">
          <a:avLst/>
        </a:prstGeom>
        <a:noFill/>
      </xdr:spPr>
    </xdr:pic>
    <xdr:clientData/>
  </xdr:twoCellAnchor>
  <xdr:twoCellAnchor>
    <xdr:from>
      <xdr:col>2</xdr:col>
      <xdr:colOff>425822</xdr:colOff>
      <xdr:row>31</xdr:row>
      <xdr:rowOff>24846</xdr:rowOff>
    </xdr:from>
    <xdr:to>
      <xdr:col>2</xdr:col>
      <xdr:colOff>1230183</xdr:colOff>
      <xdr:row>34</xdr:row>
      <xdr:rowOff>10718</xdr:rowOff>
    </xdr:to>
    <xdr:pic>
      <xdr:nvPicPr>
        <xdr:cNvPr id="10" name="Picture 2" descr="схема3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797" y="6358971"/>
          <a:ext cx="804361" cy="557372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31</xdr:row>
      <xdr:rowOff>82825</xdr:rowOff>
    </xdr:from>
    <xdr:to>
      <xdr:col>1</xdr:col>
      <xdr:colOff>378690</xdr:colOff>
      <xdr:row>33</xdr:row>
      <xdr:rowOff>115957</xdr:rowOff>
    </xdr:to>
    <xdr:pic>
      <xdr:nvPicPr>
        <xdr:cNvPr id="11" name="Picture 1" descr="схема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416950"/>
          <a:ext cx="693015" cy="414132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1234110</xdr:colOff>
      <xdr:row>30</xdr:row>
      <xdr:rowOff>115956</xdr:rowOff>
    </xdr:from>
    <xdr:to>
      <xdr:col>4</xdr:col>
      <xdr:colOff>138639</xdr:colOff>
      <xdr:row>35</xdr:row>
      <xdr:rowOff>33127</xdr:rowOff>
    </xdr:to>
    <xdr:pic>
      <xdr:nvPicPr>
        <xdr:cNvPr id="12" name="Picture 1" descr="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7085" y="6278631"/>
          <a:ext cx="1295304" cy="850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140804</xdr:colOff>
      <xdr:row>30</xdr:row>
      <xdr:rowOff>33127</xdr:rowOff>
    </xdr:from>
    <xdr:to>
      <xdr:col>7</xdr:col>
      <xdr:colOff>218911</xdr:colOff>
      <xdr:row>35</xdr:row>
      <xdr:rowOff>157365</xdr:rowOff>
    </xdr:to>
    <xdr:pic>
      <xdr:nvPicPr>
        <xdr:cNvPr id="13" name="Picture 2" descr="1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74554" y="6195802"/>
          <a:ext cx="1611632" cy="105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198782</xdr:colOff>
      <xdr:row>29</xdr:row>
      <xdr:rowOff>24848</xdr:rowOff>
    </xdr:from>
    <xdr:to>
      <xdr:col>12</xdr:col>
      <xdr:colOff>157370</xdr:colOff>
      <xdr:row>36</xdr:row>
      <xdr:rowOff>165018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28152" y="5980044"/>
          <a:ext cx="2228022" cy="1407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563219</xdr:colOff>
      <xdr:row>29</xdr:row>
      <xdr:rowOff>29277</xdr:rowOff>
    </xdr:from>
    <xdr:to>
      <xdr:col>14</xdr:col>
      <xdr:colOff>670892</xdr:colOff>
      <xdr:row>36</xdr:row>
      <xdr:rowOff>144118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73958" y="5984473"/>
          <a:ext cx="2203173" cy="1382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ec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="115" zoomScaleNormal="115" workbookViewId="0">
      <selection activeCell="B8" sqref="B8"/>
    </sheetView>
  </sheetViews>
  <sheetFormatPr defaultRowHeight="15"/>
  <cols>
    <col min="1" max="1" width="4.7109375" customWidth="1"/>
    <col min="2" max="2" width="9.42578125" customWidth="1"/>
    <col min="3" max="3" width="19.85546875" customWidth="1"/>
    <col min="4" max="4" width="13.85546875" customWidth="1"/>
    <col min="6" max="6" width="6.85546875" customWidth="1"/>
    <col min="7" max="8" width="7" customWidth="1"/>
    <col min="9" max="9" width="6.42578125" customWidth="1"/>
    <col min="10" max="10" width="5.85546875" customWidth="1"/>
    <col min="11" max="11" width="6" customWidth="1"/>
    <col min="12" max="12" width="8.85546875" customWidth="1"/>
    <col min="13" max="15" width="11.28515625" customWidth="1"/>
    <col min="17" max="17" width="10.140625" bestFit="1" customWidth="1"/>
  </cols>
  <sheetData>
    <row r="1" spans="1:15" s="2" customFormat="1">
      <c r="A1" s="63" t="s">
        <v>4</v>
      </c>
      <c r="B1" s="64"/>
      <c r="C1" s="1"/>
      <c r="D1" s="1"/>
      <c r="I1" s="7"/>
      <c r="J1" s="7"/>
      <c r="K1" s="7"/>
    </row>
    <row r="2" spans="1:15" s="2" customFormat="1" ht="15.75" customHeight="1">
      <c r="A2" s="13" t="s">
        <v>70</v>
      </c>
      <c r="C2" s="1"/>
      <c r="D2" s="1"/>
      <c r="G2" s="8"/>
      <c r="H2" s="8"/>
      <c r="I2" s="8"/>
      <c r="J2" s="8"/>
      <c r="K2" s="8"/>
    </row>
    <row r="3" spans="1:15" s="2" customFormat="1" ht="5.25" customHeight="1" thickBot="1">
      <c r="A3" s="11"/>
      <c r="C3" s="1"/>
      <c r="D3" s="1"/>
      <c r="G3" s="8"/>
      <c r="H3" s="8"/>
      <c r="I3" s="8"/>
      <c r="J3" s="8"/>
      <c r="K3" s="8"/>
    </row>
    <row r="4" spans="1:15" ht="15.75" customHeight="1">
      <c r="A4" s="65" t="s">
        <v>0</v>
      </c>
      <c r="B4" s="67" t="s">
        <v>1</v>
      </c>
      <c r="C4" s="69" t="s">
        <v>3</v>
      </c>
      <c r="D4" s="71" t="s">
        <v>2</v>
      </c>
      <c r="E4" s="73" t="s">
        <v>55</v>
      </c>
      <c r="F4" s="73" t="s">
        <v>17</v>
      </c>
      <c r="G4" s="75" t="s">
        <v>51</v>
      </c>
      <c r="H4" s="75" t="s">
        <v>52</v>
      </c>
      <c r="I4" s="75" t="s">
        <v>33</v>
      </c>
      <c r="J4" s="73" t="s">
        <v>34</v>
      </c>
      <c r="K4" s="73"/>
      <c r="L4" s="73" t="s">
        <v>35</v>
      </c>
      <c r="M4" s="73" t="s">
        <v>71</v>
      </c>
      <c r="N4" s="73" t="s">
        <v>75</v>
      </c>
      <c r="O4" s="73" t="s">
        <v>76</v>
      </c>
    </row>
    <row r="5" spans="1:15" ht="33.75" customHeight="1" thickBot="1">
      <c r="A5" s="66"/>
      <c r="B5" s="68"/>
      <c r="C5" s="70"/>
      <c r="D5" s="72"/>
      <c r="E5" s="74"/>
      <c r="F5" s="74"/>
      <c r="G5" s="76"/>
      <c r="H5" s="76"/>
      <c r="I5" s="76"/>
      <c r="J5" s="58" t="s">
        <v>53</v>
      </c>
      <c r="K5" s="23" t="s">
        <v>18</v>
      </c>
      <c r="L5" s="74"/>
      <c r="M5" s="74"/>
      <c r="N5" s="74"/>
      <c r="O5" s="74"/>
    </row>
    <row r="6" spans="1:15" ht="12.75" customHeight="1" thickTop="1" thickBot="1">
      <c r="A6" s="93" t="s">
        <v>12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5" ht="16.5">
      <c r="A7" s="19" t="s">
        <v>19</v>
      </c>
      <c r="B7" s="20" t="s">
        <v>5</v>
      </c>
      <c r="C7" s="45" t="s">
        <v>20</v>
      </c>
      <c r="D7" s="51" t="s">
        <v>36</v>
      </c>
      <c r="E7" s="24" t="s">
        <v>21</v>
      </c>
      <c r="F7" s="24">
        <v>0.7</v>
      </c>
      <c r="G7" s="21">
        <v>1000</v>
      </c>
      <c r="H7" s="21">
        <v>1000</v>
      </c>
      <c r="I7" s="21">
        <v>10</v>
      </c>
      <c r="J7" s="25">
        <v>200</v>
      </c>
      <c r="K7" s="25">
        <f>I7*J7</f>
        <v>2000</v>
      </c>
      <c r="L7" s="26">
        <v>31</v>
      </c>
      <c r="M7" s="26">
        <f>I7*L7*1.18</f>
        <v>365.79999999999995</v>
      </c>
      <c r="N7" s="26">
        <f>M7*1.1</f>
        <v>402.38</v>
      </c>
      <c r="O7" s="27">
        <f>M7*1.2</f>
        <v>438.95999999999992</v>
      </c>
    </row>
    <row r="8" spans="1:15" ht="16.5">
      <c r="A8" s="12" t="s">
        <v>22</v>
      </c>
      <c r="B8" s="14" t="s">
        <v>6</v>
      </c>
      <c r="C8" s="46" t="s">
        <v>20</v>
      </c>
      <c r="D8" s="52" t="s">
        <v>37</v>
      </c>
      <c r="E8" s="28" t="s">
        <v>23</v>
      </c>
      <c r="F8" s="28">
        <v>0.7</v>
      </c>
      <c r="G8" s="9">
        <v>1000</v>
      </c>
      <c r="H8" s="9">
        <v>1000</v>
      </c>
      <c r="I8" s="9">
        <v>15</v>
      </c>
      <c r="J8" s="29">
        <v>200</v>
      </c>
      <c r="K8" s="29">
        <f t="shared" ref="K8:K22" si="0">I8*J8</f>
        <v>3000</v>
      </c>
      <c r="L8" s="30">
        <v>15</v>
      </c>
      <c r="M8" s="30">
        <f>I8*L8*1.18</f>
        <v>265.5</v>
      </c>
      <c r="N8" s="30">
        <f t="shared" ref="N8:N22" si="1">M8*1.1</f>
        <v>292.05</v>
      </c>
      <c r="O8" s="31">
        <f t="shared" ref="O8:O9" si="2">M8*1.2</f>
        <v>318.59999999999997</v>
      </c>
    </row>
    <row r="9" spans="1:15" ht="17.25" thickBot="1">
      <c r="A9" s="15" t="s">
        <v>24</v>
      </c>
      <c r="B9" s="16" t="s">
        <v>7</v>
      </c>
      <c r="C9" s="47" t="s">
        <v>20</v>
      </c>
      <c r="D9" s="53" t="s">
        <v>38</v>
      </c>
      <c r="E9" s="32" t="s">
        <v>25</v>
      </c>
      <c r="F9" s="32">
        <v>0.7</v>
      </c>
      <c r="G9" s="17">
        <v>1000</v>
      </c>
      <c r="H9" s="17">
        <v>1000</v>
      </c>
      <c r="I9" s="17">
        <v>20</v>
      </c>
      <c r="J9" s="33">
        <v>200</v>
      </c>
      <c r="K9" s="33">
        <f t="shared" si="0"/>
        <v>4000</v>
      </c>
      <c r="L9" s="34">
        <v>11</v>
      </c>
      <c r="M9" s="34">
        <f>I9*L9*1.18</f>
        <v>259.59999999999997</v>
      </c>
      <c r="N9" s="34">
        <f t="shared" si="1"/>
        <v>285.56</v>
      </c>
      <c r="O9" s="35">
        <f t="shared" si="2"/>
        <v>311.51999999999992</v>
      </c>
    </row>
    <row r="10" spans="1:15" ht="13.5" customHeight="1" thickBot="1">
      <c r="A10" s="93" t="s">
        <v>13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5" ht="16.5">
      <c r="A11" s="36" t="s">
        <v>26</v>
      </c>
      <c r="B11" s="37" t="s">
        <v>9</v>
      </c>
      <c r="C11" s="48" t="s">
        <v>20</v>
      </c>
      <c r="D11" s="54" t="s">
        <v>39</v>
      </c>
      <c r="E11" s="24" t="s">
        <v>21</v>
      </c>
      <c r="F11" s="24">
        <v>0.7</v>
      </c>
      <c r="G11" s="21">
        <v>1000</v>
      </c>
      <c r="H11" s="21">
        <v>1000</v>
      </c>
      <c r="I11" s="22">
        <v>10</v>
      </c>
      <c r="J11" s="38">
        <v>200</v>
      </c>
      <c r="K11" s="25">
        <f t="shared" si="0"/>
        <v>2000</v>
      </c>
      <c r="L11" s="26">
        <v>47</v>
      </c>
      <c r="M11" s="26">
        <f>I11*L11*1.18</f>
        <v>554.6</v>
      </c>
      <c r="N11" s="26">
        <f t="shared" si="1"/>
        <v>610.06000000000006</v>
      </c>
      <c r="O11" s="27">
        <f t="shared" ref="O11" si="3">M11*1.2</f>
        <v>665.52</v>
      </c>
    </row>
    <row r="12" spans="1:15" ht="16.5">
      <c r="A12" s="39" t="s">
        <v>27</v>
      </c>
      <c r="B12" s="40" t="s">
        <v>10</v>
      </c>
      <c r="C12" s="49" t="s">
        <v>20</v>
      </c>
      <c r="D12" s="52" t="s">
        <v>41</v>
      </c>
      <c r="E12" s="28" t="s">
        <v>23</v>
      </c>
      <c r="F12" s="28">
        <v>0.7</v>
      </c>
      <c r="G12" s="9">
        <v>1000</v>
      </c>
      <c r="H12" s="9">
        <v>1000</v>
      </c>
      <c r="I12" s="10">
        <v>15</v>
      </c>
      <c r="J12" s="41">
        <v>200</v>
      </c>
      <c r="K12" s="29">
        <f t="shared" si="0"/>
        <v>3000</v>
      </c>
      <c r="L12" s="30">
        <v>21</v>
      </c>
      <c r="M12" s="30">
        <f>I12*L12*1.18</f>
        <v>371.7</v>
      </c>
      <c r="N12" s="30">
        <f t="shared" si="1"/>
        <v>408.87</v>
      </c>
      <c r="O12" s="31">
        <f t="shared" ref="O12:O13" si="4">M12*1.2</f>
        <v>446.03999999999996</v>
      </c>
    </row>
    <row r="13" spans="1:15" ht="17.25" thickBot="1">
      <c r="A13" s="42" t="s">
        <v>28</v>
      </c>
      <c r="B13" s="43" t="s">
        <v>11</v>
      </c>
      <c r="C13" s="50" t="s">
        <v>20</v>
      </c>
      <c r="D13" s="53" t="s">
        <v>40</v>
      </c>
      <c r="E13" s="32" t="s">
        <v>25</v>
      </c>
      <c r="F13" s="32">
        <v>0.7</v>
      </c>
      <c r="G13" s="17">
        <v>1000</v>
      </c>
      <c r="H13" s="17">
        <v>1000</v>
      </c>
      <c r="I13" s="18">
        <v>20</v>
      </c>
      <c r="J13" s="44">
        <v>200</v>
      </c>
      <c r="K13" s="33">
        <f t="shared" si="0"/>
        <v>4000</v>
      </c>
      <c r="L13" s="34">
        <v>16</v>
      </c>
      <c r="M13" s="34">
        <f>I13*L13*1.18</f>
        <v>377.59999999999997</v>
      </c>
      <c r="N13" s="34">
        <f t="shared" si="1"/>
        <v>415.36</v>
      </c>
      <c r="O13" s="35">
        <f t="shared" si="4"/>
        <v>453.11999999999995</v>
      </c>
    </row>
    <row r="14" spans="1:15" ht="13.5" customHeight="1" thickBot="1">
      <c r="A14" s="93" t="s">
        <v>8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5" ht="16.5">
      <c r="A15" s="36" t="s">
        <v>29</v>
      </c>
      <c r="B15" s="37" t="s">
        <v>14</v>
      </c>
      <c r="C15" s="48" t="s">
        <v>30</v>
      </c>
      <c r="D15" s="56">
        <v>4607176792171</v>
      </c>
      <c r="E15" s="24" t="s">
        <v>21</v>
      </c>
      <c r="F15" s="24">
        <v>1.5</v>
      </c>
      <c r="G15" s="21">
        <v>1000</v>
      </c>
      <c r="H15" s="21">
        <v>1000</v>
      </c>
      <c r="I15" s="22">
        <v>5</v>
      </c>
      <c r="J15" s="38">
        <v>100</v>
      </c>
      <c r="K15" s="25">
        <f t="shared" ref="K15:K17" si="5">I15*J15</f>
        <v>500</v>
      </c>
      <c r="L15" s="26">
        <v>96</v>
      </c>
      <c r="M15" s="26">
        <f>I15*L15*1.18</f>
        <v>566.4</v>
      </c>
      <c r="N15" s="26">
        <f t="shared" si="1"/>
        <v>623.04000000000008</v>
      </c>
      <c r="O15" s="27">
        <f t="shared" ref="O15" si="6">M15*1.2</f>
        <v>679.68</v>
      </c>
    </row>
    <row r="16" spans="1:15" ht="16.5">
      <c r="A16" s="39" t="s">
        <v>31</v>
      </c>
      <c r="B16" s="40" t="s">
        <v>15</v>
      </c>
      <c r="C16" s="49" t="s">
        <v>30</v>
      </c>
      <c r="D16" s="55">
        <v>4607176792788</v>
      </c>
      <c r="E16" s="28" t="s">
        <v>23</v>
      </c>
      <c r="F16" s="28">
        <v>1.5</v>
      </c>
      <c r="G16" s="9">
        <v>1000</v>
      </c>
      <c r="H16" s="9">
        <v>1000</v>
      </c>
      <c r="I16" s="10">
        <v>10</v>
      </c>
      <c r="J16" s="41">
        <v>100</v>
      </c>
      <c r="K16" s="29">
        <f t="shared" si="5"/>
        <v>1000</v>
      </c>
      <c r="L16" s="30">
        <v>48</v>
      </c>
      <c r="M16" s="30">
        <f>I16*L16*1.18</f>
        <v>566.4</v>
      </c>
      <c r="N16" s="30">
        <f t="shared" si="1"/>
        <v>623.04000000000008</v>
      </c>
      <c r="O16" s="31">
        <f t="shared" ref="O16:O17" si="7">M16*1.2</f>
        <v>679.68</v>
      </c>
    </row>
    <row r="17" spans="1:15" ht="17.25" thickBot="1">
      <c r="A17" s="42" t="s">
        <v>32</v>
      </c>
      <c r="B17" s="43" t="s">
        <v>16</v>
      </c>
      <c r="C17" s="50" t="s">
        <v>30</v>
      </c>
      <c r="D17" s="57">
        <v>4607176792195</v>
      </c>
      <c r="E17" s="32" t="s">
        <v>25</v>
      </c>
      <c r="F17" s="32">
        <v>1.5</v>
      </c>
      <c r="G17" s="17">
        <v>1000</v>
      </c>
      <c r="H17" s="17">
        <v>1000</v>
      </c>
      <c r="I17" s="18">
        <v>15</v>
      </c>
      <c r="J17" s="44">
        <v>100</v>
      </c>
      <c r="K17" s="33">
        <f t="shared" si="5"/>
        <v>1500</v>
      </c>
      <c r="L17" s="34">
        <v>32</v>
      </c>
      <c r="M17" s="34">
        <f>I17*L17*1.18</f>
        <v>566.4</v>
      </c>
      <c r="N17" s="34">
        <f t="shared" si="1"/>
        <v>623.04000000000008</v>
      </c>
      <c r="O17" s="35">
        <f t="shared" si="7"/>
        <v>679.68</v>
      </c>
    </row>
    <row r="18" spans="1:15" ht="13.5" customHeight="1" thickBot="1">
      <c r="A18" s="93" t="s">
        <v>54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1:15" ht="16.5">
      <c r="A19" s="36" t="s">
        <v>42</v>
      </c>
      <c r="B19" s="37" t="s">
        <v>45</v>
      </c>
      <c r="C19" s="48" t="s">
        <v>48</v>
      </c>
      <c r="D19" s="56">
        <v>4607176792386</v>
      </c>
      <c r="E19" s="24" t="s">
        <v>49</v>
      </c>
      <c r="F19" s="24">
        <v>2</v>
      </c>
      <c r="G19" s="21">
        <v>500</v>
      </c>
      <c r="H19" s="21">
        <v>2000</v>
      </c>
      <c r="I19" s="22">
        <v>1</v>
      </c>
      <c r="J19" s="38">
        <v>500</v>
      </c>
      <c r="K19" s="25">
        <f t="shared" si="0"/>
        <v>500</v>
      </c>
      <c r="L19" s="26">
        <v>63</v>
      </c>
      <c r="M19" s="26">
        <f>I19*L19*1.18</f>
        <v>74.339999999999989</v>
      </c>
      <c r="N19" s="26">
        <f t="shared" si="1"/>
        <v>81.774000000000001</v>
      </c>
      <c r="O19" s="27">
        <f>M19*1.25</f>
        <v>92.924999999999983</v>
      </c>
    </row>
    <row r="20" spans="1:15" ht="16.5">
      <c r="A20" s="39" t="s">
        <v>43</v>
      </c>
      <c r="B20" s="40" t="s">
        <v>45</v>
      </c>
      <c r="C20" s="49" t="s">
        <v>48</v>
      </c>
      <c r="D20" s="55">
        <v>4607176792393</v>
      </c>
      <c r="E20" s="28" t="s">
        <v>49</v>
      </c>
      <c r="F20" s="28">
        <v>2</v>
      </c>
      <c r="G20" s="9">
        <v>1000</v>
      </c>
      <c r="H20" s="9">
        <v>2000</v>
      </c>
      <c r="I20" s="10">
        <v>2</v>
      </c>
      <c r="J20" s="41">
        <v>250</v>
      </c>
      <c r="K20" s="29">
        <f t="shared" ref="K20" si="8">I20*J20</f>
        <v>500</v>
      </c>
      <c r="L20" s="30">
        <v>63</v>
      </c>
      <c r="M20" s="30">
        <f>I20*L20*1.18</f>
        <v>148.67999999999998</v>
      </c>
      <c r="N20" s="30">
        <f t="shared" si="1"/>
        <v>163.548</v>
      </c>
      <c r="O20" s="31">
        <f t="shared" ref="O20:O22" si="9">M20*1.2</f>
        <v>178.41599999999997</v>
      </c>
    </row>
    <row r="21" spans="1:15" ht="16.5">
      <c r="A21" s="39" t="s">
        <v>44</v>
      </c>
      <c r="B21" s="40" t="s">
        <v>47</v>
      </c>
      <c r="C21" s="49" t="s">
        <v>48</v>
      </c>
      <c r="D21" s="55">
        <v>4607176792409</v>
      </c>
      <c r="E21" s="28" t="s">
        <v>50</v>
      </c>
      <c r="F21" s="28">
        <v>2</v>
      </c>
      <c r="G21" s="9">
        <v>500</v>
      </c>
      <c r="H21" s="9">
        <v>2000</v>
      </c>
      <c r="I21" s="10">
        <v>1</v>
      </c>
      <c r="J21" s="41">
        <v>1000</v>
      </c>
      <c r="K21" s="29">
        <f t="shared" si="0"/>
        <v>1000</v>
      </c>
      <c r="L21" s="30">
        <v>31</v>
      </c>
      <c r="M21" s="30">
        <f>I21*L21*1.18</f>
        <v>36.58</v>
      </c>
      <c r="N21" s="30">
        <f t="shared" si="1"/>
        <v>40.238</v>
      </c>
      <c r="O21" s="31">
        <f t="shared" si="9"/>
        <v>43.895999999999994</v>
      </c>
    </row>
    <row r="22" spans="1:15" ht="17.25" thickBot="1">
      <c r="A22" s="42" t="s">
        <v>46</v>
      </c>
      <c r="B22" s="43" t="s">
        <v>47</v>
      </c>
      <c r="C22" s="50" t="s">
        <v>48</v>
      </c>
      <c r="D22" s="57">
        <v>4607176792416</v>
      </c>
      <c r="E22" s="32" t="s">
        <v>50</v>
      </c>
      <c r="F22" s="32">
        <v>2</v>
      </c>
      <c r="G22" s="17">
        <v>1000</v>
      </c>
      <c r="H22" s="17">
        <v>2000</v>
      </c>
      <c r="I22" s="18">
        <v>2</v>
      </c>
      <c r="J22" s="44">
        <v>500</v>
      </c>
      <c r="K22" s="33">
        <f t="shared" si="0"/>
        <v>1000</v>
      </c>
      <c r="L22" s="34">
        <v>31</v>
      </c>
      <c r="M22" s="34">
        <f>I22*L22*1.18</f>
        <v>73.16</v>
      </c>
      <c r="N22" s="34">
        <f t="shared" si="1"/>
        <v>80.475999999999999</v>
      </c>
      <c r="O22" s="35">
        <f t="shared" si="9"/>
        <v>87.791999999999987</v>
      </c>
    </row>
    <row r="23" spans="1:15" ht="13.5" customHeight="1" thickBot="1">
      <c r="A23" s="77" t="s">
        <v>60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/>
      <c r="M23" s="79"/>
      <c r="N23" s="79"/>
      <c r="O23" s="79"/>
    </row>
    <row r="24" spans="1:15" ht="13.5" customHeight="1">
      <c r="A24" s="80" t="s">
        <v>0</v>
      </c>
      <c r="B24" s="65" t="s">
        <v>1</v>
      </c>
      <c r="C24" s="69" t="s">
        <v>3</v>
      </c>
      <c r="D24" s="71" t="s">
        <v>2</v>
      </c>
      <c r="E24" s="85" t="s">
        <v>62</v>
      </c>
      <c r="F24" s="86"/>
      <c r="G24" s="86"/>
      <c r="H24" s="86"/>
      <c r="I24" s="87"/>
      <c r="J24" s="85" t="s">
        <v>63</v>
      </c>
      <c r="K24" s="91"/>
      <c r="L24" s="73" t="s">
        <v>61</v>
      </c>
      <c r="M24" s="73" t="s">
        <v>72</v>
      </c>
      <c r="N24" s="73" t="s">
        <v>73</v>
      </c>
      <c r="O24" s="73" t="s">
        <v>74</v>
      </c>
    </row>
    <row r="25" spans="1:15" ht="27" customHeight="1" thickBot="1">
      <c r="A25" s="81"/>
      <c r="B25" s="82"/>
      <c r="C25" s="83"/>
      <c r="D25" s="84"/>
      <c r="E25" s="88"/>
      <c r="F25" s="89"/>
      <c r="G25" s="89"/>
      <c r="H25" s="89"/>
      <c r="I25" s="90"/>
      <c r="J25" s="92"/>
      <c r="K25" s="90"/>
      <c r="L25" s="95"/>
      <c r="M25" s="95"/>
      <c r="N25" s="95"/>
      <c r="O25" s="95"/>
    </row>
    <row r="26" spans="1:15">
      <c r="A26" s="36" t="s">
        <v>56</v>
      </c>
      <c r="B26" s="37" t="s">
        <v>64</v>
      </c>
      <c r="C26" s="48" t="s">
        <v>58</v>
      </c>
      <c r="D26" s="100">
        <v>4607176792423</v>
      </c>
      <c r="E26" s="101" t="s">
        <v>65</v>
      </c>
      <c r="F26" s="102"/>
      <c r="G26" s="102"/>
      <c r="H26" s="102"/>
      <c r="I26" s="103"/>
      <c r="J26" s="104">
        <v>300</v>
      </c>
      <c r="K26" s="103"/>
      <c r="L26" s="26">
        <v>550</v>
      </c>
      <c r="M26" s="105">
        <f>L26*1.18</f>
        <v>649</v>
      </c>
      <c r="N26" s="105">
        <f>M26*1.1</f>
        <v>713.90000000000009</v>
      </c>
      <c r="O26" s="106">
        <f t="shared" ref="O26:O29" si="10">M26*1.25</f>
        <v>811.25</v>
      </c>
    </row>
    <row r="27" spans="1:15">
      <c r="A27" s="39" t="s">
        <v>69</v>
      </c>
      <c r="B27" s="40" t="s">
        <v>64</v>
      </c>
      <c r="C27" s="49" t="s">
        <v>59</v>
      </c>
      <c r="D27" s="60">
        <v>4607176792430</v>
      </c>
      <c r="E27" s="96" t="s">
        <v>66</v>
      </c>
      <c r="F27" s="97"/>
      <c r="G27" s="97"/>
      <c r="H27" s="97"/>
      <c r="I27" s="98"/>
      <c r="J27" s="99">
        <v>200</v>
      </c>
      <c r="K27" s="98"/>
      <c r="L27" s="30">
        <v>1100</v>
      </c>
      <c r="M27" s="62">
        <f>L27*1.18</f>
        <v>1298</v>
      </c>
      <c r="N27" s="61">
        <f t="shared" ref="N27:N29" si="11">M27*1.1</f>
        <v>1427.8000000000002</v>
      </c>
      <c r="O27" s="107">
        <f t="shared" si="10"/>
        <v>1622.5</v>
      </c>
    </row>
    <row r="28" spans="1:15">
      <c r="A28" s="39" t="s">
        <v>57</v>
      </c>
      <c r="B28" s="40" t="s">
        <v>67</v>
      </c>
      <c r="C28" s="49" t="s">
        <v>58</v>
      </c>
      <c r="D28" s="60">
        <v>4607176792447</v>
      </c>
      <c r="E28" s="96" t="s">
        <v>65</v>
      </c>
      <c r="F28" s="97"/>
      <c r="G28" s="97"/>
      <c r="H28" s="97"/>
      <c r="I28" s="98"/>
      <c r="J28" s="99">
        <v>300</v>
      </c>
      <c r="K28" s="98"/>
      <c r="L28" s="30">
        <v>550</v>
      </c>
      <c r="M28" s="62">
        <f t="shared" ref="M28:N29" si="12">L28*1.18</f>
        <v>649</v>
      </c>
      <c r="N28" s="61">
        <f t="shared" si="11"/>
        <v>713.90000000000009</v>
      </c>
      <c r="O28" s="107">
        <f t="shared" si="10"/>
        <v>811.25</v>
      </c>
    </row>
    <row r="29" spans="1:15" ht="15.75" thickBot="1">
      <c r="A29" s="42" t="s">
        <v>68</v>
      </c>
      <c r="B29" s="43" t="s">
        <v>67</v>
      </c>
      <c r="C29" s="50" t="s">
        <v>59</v>
      </c>
      <c r="D29" s="108">
        <v>4607176792454</v>
      </c>
      <c r="E29" s="109" t="s">
        <v>66</v>
      </c>
      <c r="F29" s="110"/>
      <c r="G29" s="110"/>
      <c r="H29" s="110"/>
      <c r="I29" s="111"/>
      <c r="J29" s="112">
        <v>200</v>
      </c>
      <c r="K29" s="111"/>
      <c r="L29" s="34">
        <v>1100</v>
      </c>
      <c r="M29" s="113">
        <f t="shared" si="12"/>
        <v>1298</v>
      </c>
      <c r="N29" s="114">
        <f t="shared" si="11"/>
        <v>1427.8000000000002</v>
      </c>
      <c r="O29" s="115">
        <f t="shared" si="10"/>
        <v>1622.5</v>
      </c>
    </row>
    <row r="30" spans="1:15" s="2" customFormat="1" ht="11.25">
      <c r="B30" s="1"/>
      <c r="D30" s="1"/>
      <c r="G30" s="3"/>
      <c r="H30" s="3"/>
      <c r="I30" s="3"/>
      <c r="J30" s="3"/>
      <c r="K30" s="3"/>
    </row>
    <row r="31" spans="1:15" s="5" customFormat="1" ht="13.5" customHeight="1">
      <c r="B31" s="4"/>
      <c r="D31" s="4"/>
      <c r="G31" s="6"/>
      <c r="H31" s="6"/>
      <c r="I31" s="6"/>
      <c r="J31" s="6"/>
      <c r="K31" s="6"/>
    </row>
    <row r="32" spans="1:15">
      <c r="J32" s="6"/>
      <c r="L32" s="59"/>
    </row>
  </sheetData>
  <mergeCells count="38">
    <mergeCell ref="E29:I29"/>
    <mergeCell ref="J29:K29"/>
    <mergeCell ref="L24:L25"/>
    <mergeCell ref="N4:N5"/>
    <mergeCell ref="N24:N25"/>
    <mergeCell ref="E27:I27"/>
    <mergeCell ref="J27:K27"/>
    <mergeCell ref="E26:I26"/>
    <mergeCell ref="J26:K26"/>
    <mergeCell ref="E28:I28"/>
    <mergeCell ref="J28:K28"/>
    <mergeCell ref="E4:E5"/>
    <mergeCell ref="A10:K10"/>
    <mergeCell ref="A18:K18"/>
    <mergeCell ref="A6:K6"/>
    <mergeCell ref="G4:G5"/>
    <mergeCell ref="I4:I5"/>
    <mergeCell ref="A14:K14"/>
    <mergeCell ref="A23:O23"/>
    <mergeCell ref="A24:A25"/>
    <mergeCell ref="B24:B25"/>
    <mergeCell ref="C24:C25"/>
    <mergeCell ref="D24:D25"/>
    <mergeCell ref="E24:I25"/>
    <mergeCell ref="J24:K25"/>
    <mergeCell ref="M24:M25"/>
    <mergeCell ref="O24:O25"/>
    <mergeCell ref="M4:M5"/>
    <mergeCell ref="O4:O5"/>
    <mergeCell ref="L4:L5"/>
    <mergeCell ref="J4:K4"/>
    <mergeCell ref="F4:F5"/>
    <mergeCell ref="H4:H5"/>
    <mergeCell ref="A1:B1"/>
    <mergeCell ref="A4:A5"/>
    <mergeCell ref="B4:B5"/>
    <mergeCell ref="C4:C5"/>
    <mergeCell ref="D4:D5"/>
  </mergeCells>
  <hyperlinks>
    <hyperlink ref="A1" r:id="rId1"/>
  </hyperlinks>
  <pageMargins left="0.38" right="0.28000000000000003" top="0.15" bottom="0.17" header="0.15" footer="0.15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dns</cp:lastModifiedBy>
  <cp:lastPrinted>2012-03-01T08:05:50Z</cp:lastPrinted>
  <dcterms:created xsi:type="dcterms:W3CDTF">2009-05-17T06:52:35Z</dcterms:created>
  <dcterms:modified xsi:type="dcterms:W3CDTF">2012-03-01T08:23:28Z</dcterms:modified>
</cp:coreProperties>
</file>